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120" windowWidth="8505" windowHeight="4530" activeTab="2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K3" i="3"/>
  <c r="I3"/>
  <c r="G3"/>
  <c r="E3"/>
  <c r="F9" i="2"/>
  <c r="G9"/>
  <c r="C9"/>
  <c r="B9"/>
  <c r="G4"/>
  <c r="G5"/>
  <c r="G6"/>
  <c r="G7"/>
  <c r="G8"/>
  <c r="G3"/>
  <c r="E8"/>
  <c r="E7"/>
  <c r="E6"/>
  <c r="E5"/>
  <c r="E4"/>
  <c r="E3"/>
  <c r="L17" i="1"/>
  <c r="L18"/>
  <c r="L19"/>
  <c r="L20"/>
  <c r="L21"/>
  <c r="L22"/>
  <c r="L16"/>
  <c r="E9"/>
  <c r="J9"/>
  <c r="I9"/>
  <c r="E17"/>
  <c r="E18"/>
  <c r="E19"/>
  <c r="E20"/>
  <c r="E21"/>
  <c r="E22"/>
  <c r="E16"/>
  <c r="B9"/>
  <c r="D9"/>
  <c r="C9"/>
  <c r="L4"/>
  <c r="L5"/>
  <c r="L6"/>
  <c r="L7"/>
  <c r="L8"/>
  <c r="L3"/>
  <c r="F4"/>
  <c r="F5"/>
  <c r="F6"/>
  <c r="F7"/>
  <c r="F8"/>
  <c r="F3"/>
  <c r="L9"/>
  <c r="F9"/>
  <c r="E9" i="2"/>
</calcChain>
</file>

<file path=xl/sharedStrings.xml><?xml version="1.0" encoding="utf-8"?>
<sst xmlns="http://schemas.openxmlformats.org/spreadsheetml/2006/main" count="83" uniqueCount="54">
  <si>
    <t>庭审直播数</t>
    <phoneticPr fontId="1" type="noConversion"/>
  </si>
  <si>
    <t>占比数</t>
    <phoneticPr fontId="1" type="noConversion"/>
  </si>
  <si>
    <t>裁判文书上网率</t>
    <phoneticPr fontId="1" type="noConversion"/>
  </si>
  <si>
    <t>上网文书数</t>
    <phoneticPr fontId="1" type="noConversion"/>
  </si>
  <si>
    <t>诉讼</t>
    <phoneticPr fontId="1" type="noConversion"/>
  </si>
  <si>
    <t>执行</t>
    <phoneticPr fontId="1" type="noConversion"/>
  </si>
  <si>
    <t>信息公示数</t>
    <phoneticPr fontId="1" type="noConversion"/>
  </si>
  <si>
    <t>上网率</t>
    <phoneticPr fontId="1" type="noConversion"/>
  </si>
  <si>
    <t>直播案件数</t>
    <phoneticPr fontId="1" type="noConversion"/>
  </si>
  <si>
    <t>受理诉讼案件数</t>
    <phoneticPr fontId="1" type="noConversion"/>
  </si>
  <si>
    <t>受理减刑假释案件数</t>
    <phoneticPr fontId="1" type="noConversion"/>
  </si>
  <si>
    <t>中院</t>
    <phoneticPr fontId="1" type="noConversion"/>
  </si>
  <si>
    <t>白石山</t>
    <phoneticPr fontId="1" type="noConversion"/>
  </si>
  <si>
    <t>红石</t>
    <phoneticPr fontId="1" type="noConversion"/>
  </si>
  <si>
    <t>抚松</t>
    <phoneticPr fontId="1" type="noConversion"/>
  </si>
  <si>
    <t>江源</t>
    <phoneticPr fontId="1" type="noConversion"/>
  </si>
  <si>
    <t>临江</t>
    <phoneticPr fontId="1" type="noConversion"/>
  </si>
  <si>
    <t>两级</t>
    <phoneticPr fontId="1" type="noConversion"/>
  </si>
  <si>
    <t>电子送达率</t>
  </si>
  <si>
    <t>电子送达率</t>
    <phoneticPr fontId="1" type="noConversion"/>
  </si>
  <si>
    <t>法院</t>
    <phoneticPr fontId="1" type="noConversion"/>
  </si>
  <si>
    <t>成功发送电子送达数</t>
    <phoneticPr fontId="1" type="noConversion"/>
  </si>
  <si>
    <t>应公开案件数</t>
    <phoneticPr fontId="1" type="noConversion"/>
  </si>
  <si>
    <t>文书公开率</t>
    <phoneticPr fontId="1" type="noConversion"/>
  </si>
  <si>
    <t>公开文书数</t>
    <phoneticPr fontId="1" type="noConversion"/>
  </si>
  <si>
    <t>文书公开率</t>
    <phoneticPr fontId="1" type="noConversion"/>
  </si>
  <si>
    <r>
      <t xml:space="preserve"> </t>
    </r>
    <r>
      <rPr>
        <b/>
        <sz val="12"/>
        <rFont val="宋体"/>
        <charset val="134"/>
      </rPr>
      <t xml:space="preserve"> </t>
    </r>
    <phoneticPr fontId="1" type="noConversion"/>
  </si>
  <si>
    <r>
      <t xml:space="preserve">                                          制表时间：2019年10月</t>
    </r>
    <r>
      <rPr>
        <sz val="12"/>
        <rFont val="宋体"/>
        <charset val="134"/>
      </rPr>
      <t>14</t>
    </r>
    <r>
      <rPr>
        <sz val="12"/>
        <rFont val="宋体"/>
        <charset val="134"/>
      </rPr>
      <t>日</t>
    </r>
    <phoneticPr fontId="1" type="noConversion"/>
  </si>
  <si>
    <r>
      <t xml:space="preserve">                                                               制表时间：2019年10月</t>
    </r>
    <r>
      <rPr>
        <sz val="12"/>
        <rFont val="宋体"/>
        <charset val="134"/>
      </rPr>
      <t>14</t>
    </r>
    <r>
      <rPr>
        <sz val="12"/>
        <rFont val="宋体"/>
        <charset val="134"/>
      </rPr>
      <t>日</t>
    </r>
    <phoneticPr fontId="1" type="noConversion"/>
  </si>
  <si>
    <t>长春林区两级法院电子送达率及文书公开率</t>
    <phoneticPr fontId="1" type="noConversion"/>
  </si>
  <si>
    <t>法院</t>
    <phoneticPr fontId="1" type="noConversion"/>
  </si>
  <si>
    <t>应公开案件数</t>
    <phoneticPr fontId="1" type="noConversion"/>
  </si>
  <si>
    <t>成功发送电子送达数</t>
    <phoneticPr fontId="1" type="noConversion"/>
  </si>
  <si>
    <t>电子送达率</t>
    <phoneticPr fontId="1" type="noConversion"/>
  </si>
  <si>
    <t>公开文书数</t>
    <phoneticPr fontId="1" type="noConversion"/>
  </si>
  <si>
    <t>文书公开率</t>
    <phoneticPr fontId="1" type="noConversion"/>
  </si>
  <si>
    <t>白石山</t>
    <phoneticPr fontId="1" type="noConversion"/>
  </si>
  <si>
    <t>红石</t>
    <phoneticPr fontId="1" type="noConversion"/>
  </si>
  <si>
    <t>中院</t>
    <phoneticPr fontId="1" type="noConversion"/>
  </si>
  <si>
    <t>临江</t>
    <phoneticPr fontId="1" type="noConversion"/>
  </si>
  <si>
    <t>抚松</t>
    <phoneticPr fontId="1" type="noConversion"/>
  </si>
  <si>
    <t>江源</t>
    <phoneticPr fontId="1" type="noConversion"/>
  </si>
  <si>
    <t>两级</t>
    <phoneticPr fontId="1" type="noConversion"/>
  </si>
  <si>
    <t xml:space="preserve">                统计区间：2019年1月1日-2019年10月20日     制表时间：2019年10月21日</t>
    <phoneticPr fontId="1" type="noConversion"/>
  </si>
  <si>
    <t xml:space="preserve">                 统计区间：2019年1月1日-2019年10月20日   制表时间：2019年10月21日</t>
    <phoneticPr fontId="1" type="noConversion"/>
  </si>
  <si>
    <r>
      <t xml:space="preserve">                                                                                制表时间：2019年10月23</t>
    </r>
    <r>
      <rPr>
        <sz val="12"/>
        <rFont val="宋体"/>
        <charset val="134"/>
      </rPr>
      <t>日</t>
    </r>
    <phoneticPr fontId="1" type="noConversion"/>
  </si>
  <si>
    <t>有效公开案件数</t>
    <phoneticPr fontId="1" type="noConversion"/>
  </si>
  <si>
    <t>案件有效公开率</t>
    <phoneticPr fontId="1" type="noConversion"/>
  </si>
  <si>
    <t>长春林区两级法院电子送达率、文书公开率及案件有效公开率</t>
    <phoneticPr fontId="1" type="noConversion"/>
  </si>
  <si>
    <t>已公开案件</t>
    <phoneticPr fontId="1" type="noConversion"/>
  </si>
  <si>
    <r>
      <t xml:space="preserve">                                                                                                </t>
    </r>
    <r>
      <rPr>
        <sz val="12"/>
        <rFont val="宋体"/>
        <charset val="134"/>
      </rPr>
      <t xml:space="preserve">         统计区间2019年1月1日-2019年1</t>
    </r>
    <r>
      <rPr>
        <sz val="12"/>
        <rFont val="宋体"/>
        <charset val="134"/>
      </rPr>
      <t>月</t>
    </r>
    <r>
      <rPr>
        <sz val="12"/>
        <rFont val="宋体"/>
        <charset val="134"/>
      </rPr>
      <t>1</t>
    </r>
    <r>
      <rPr>
        <sz val="12"/>
        <rFont val="宋体"/>
        <charset val="134"/>
      </rPr>
      <t>日                   制表时间：2019年</t>
    </r>
    <r>
      <rPr>
        <sz val="12"/>
        <rFont val="宋体"/>
        <family val="3"/>
        <charset val="134"/>
      </rPr>
      <t>11</t>
    </r>
    <r>
      <rPr>
        <sz val="12"/>
        <rFont val="宋体"/>
        <charset val="134"/>
      </rPr>
      <t>月</t>
    </r>
    <r>
      <rPr>
        <sz val="12"/>
        <rFont val="宋体"/>
        <family val="3"/>
        <charset val="134"/>
      </rPr>
      <t>20</t>
    </r>
    <r>
      <rPr>
        <sz val="12"/>
        <rFont val="宋体"/>
        <charset val="134"/>
      </rPr>
      <t>日</t>
    </r>
    <phoneticPr fontId="1" type="noConversion"/>
  </si>
  <si>
    <t>案件公开率</t>
    <phoneticPr fontId="1" type="noConversion"/>
  </si>
  <si>
    <t>院电子送达率、文书公开率、案件有效公开率及案件公开率</t>
    <phoneticPr fontId="1" type="noConversion"/>
  </si>
  <si>
    <t>江源林区基层法院</t>
    <phoneticPr fontId="1" type="noConversion"/>
  </si>
</sst>
</file>

<file path=xl/styles.xml><?xml version="1.0" encoding="utf-8"?>
<styleSheet xmlns="http://schemas.openxmlformats.org/spreadsheetml/2006/main">
  <fonts count="27">
    <font>
      <sz val="12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宋体"/>
      <charset val="134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sz val="10"/>
      <name val="Arial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4"/>
      <name val="Arial"/>
      <family val="2"/>
    </font>
    <font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0" fillId="0" borderId="0"/>
    <xf numFmtId="0" fontId="11" fillId="0" borderId="0"/>
    <xf numFmtId="0" fontId="12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</cellStyleXfs>
  <cellXfs count="6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10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Border="1"/>
    <xf numFmtId="10" fontId="2" fillId="0" borderId="0" xfId="0" applyNumberFormat="1" applyFont="1"/>
    <xf numFmtId="10" fontId="0" fillId="0" borderId="0" xfId="0" applyNumberFormat="1"/>
    <xf numFmtId="10" fontId="2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10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0" fontId="8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0" fontId="13" fillId="3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10" fontId="19" fillId="3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/>
    <xf numFmtId="0" fontId="4" fillId="2" borderId="1" xfId="0" applyFont="1" applyFill="1" applyBorder="1"/>
    <xf numFmtId="0" fontId="0" fillId="0" borderId="0" xfId="0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4" fillId="2" borderId="1" xfId="0" applyFont="1" applyFill="1" applyBorder="1"/>
    <xf numFmtId="10" fontId="25" fillId="3" borderId="1" xfId="15" applyNumberFormat="1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1" xfId="0" applyBorder="1" applyAlignme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/>
    <xf numFmtId="0" fontId="9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/>
    <xf numFmtId="0" fontId="8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2" fillId="0" borderId="1" xfId="0" applyFont="1" applyBorder="1" applyAlignment="1"/>
    <xf numFmtId="0" fontId="23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/>
    </xf>
  </cellXfs>
  <cellStyles count="16">
    <cellStyle name="常规" xfId="0" builtinId="0"/>
    <cellStyle name="常规 10" xfId="15"/>
    <cellStyle name="常规 2" xfId="1"/>
    <cellStyle name="常规 3" xfId="2"/>
    <cellStyle name="常规 3 2" xfId="8"/>
    <cellStyle name="常规 4" xfId="3"/>
    <cellStyle name="常规 4 2" xfId="9"/>
    <cellStyle name="常规 5" xfId="4"/>
    <cellStyle name="常规 5 2" xfId="10"/>
    <cellStyle name="常规 6" xfId="5"/>
    <cellStyle name="常规 6 2" xfId="11"/>
    <cellStyle name="常规 7" xfId="6"/>
    <cellStyle name="常规 7 2" xfId="12"/>
    <cellStyle name="常规 8" xfId="7"/>
    <cellStyle name="常规 8 2" xfId="13"/>
    <cellStyle name="常规 9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3"/>
  <sheetViews>
    <sheetView workbookViewId="0">
      <selection activeCell="A27" sqref="A27"/>
    </sheetView>
  </sheetViews>
  <sheetFormatPr defaultRowHeight="14.25"/>
  <cols>
    <col min="2" max="2" width="16.25" customWidth="1"/>
    <col min="3" max="3" width="11.5" customWidth="1"/>
    <col min="4" max="4" width="14" customWidth="1"/>
    <col min="5" max="5" width="16.5" customWidth="1"/>
    <col min="6" max="6" width="21.625" style="8" customWidth="1"/>
    <col min="9" max="9" width="16.75" customWidth="1"/>
    <col min="10" max="10" width="21.25" customWidth="1"/>
    <col min="11" max="11" width="26.125" customWidth="1"/>
    <col min="12" max="12" width="14.375" style="8" customWidth="1"/>
  </cols>
  <sheetData>
    <row r="1" spans="1:12" ht="20.25">
      <c r="A1" s="39" t="s">
        <v>2</v>
      </c>
      <c r="B1" s="39"/>
      <c r="C1" s="39"/>
      <c r="D1" s="39"/>
      <c r="E1" s="39"/>
      <c r="F1" s="39"/>
      <c r="G1" s="3"/>
      <c r="H1" s="40" t="s">
        <v>0</v>
      </c>
      <c r="I1" s="41"/>
      <c r="J1" s="41"/>
      <c r="K1" s="41"/>
      <c r="L1" s="42"/>
    </row>
    <row r="2" spans="1:12" ht="20.25">
      <c r="A2" s="1"/>
      <c r="B2" s="1" t="s">
        <v>3</v>
      </c>
      <c r="C2" s="1" t="s">
        <v>4</v>
      </c>
      <c r="D2" s="1" t="s">
        <v>5</v>
      </c>
      <c r="E2" s="1" t="s">
        <v>6</v>
      </c>
      <c r="F2" s="9" t="s">
        <v>7</v>
      </c>
      <c r="G2" s="3"/>
      <c r="H2" s="4"/>
      <c r="I2" s="2" t="s">
        <v>8</v>
      </c>
      <c r="J2" s="2" t="s">
        <v>9</v>
      </c>
      <c r="K2" s="2" t="s">
        <v>10</v>
      </c>
      <c r="L2" s="5" t="s">
        <v>1</v>
      </c>
    </row>
    <row r="3" spans="1:12" ht="20.25">
      <c r="A3" s="1" t="s">
        <v>11</v>
      </c>
      <c r="B3" s="1">
        <v>54</v>
      </c>
      <c r="C3" s="1">
        <v>62</v>
      </c>
      <c r="D3" s="1">
        <v>4</v>
      </c>
      <c r="E3" s="1">
        <v>3</v>
      </c>
      <c r="F3" s="9">
        <f>B3/(C3+D3-E3)</f>
        <v>0.8571428571428571</v>
      </c>
      <c r="G3" s="3"/>
      <c r="H3" s="1" t="s">
        <v>11</v>
      </c>
      <c r="I3" s="4">
        <v>27</v>
      </c>
      <c r="J3" s="4">
        <v>83</v>
      </c>
      <c r="K3" s="4">
        <v>0</v>
      </c>
      <c r="L3" s="6">
        <f>I3/(J3-K3)</f>
        <v>0.3253012048192771</v>
      </c>
    </row>
    <row r="4" spans="1:12" ht="20.25">
      <c r="A4" s="1" t="s">
        <v>12</v>
      </c>
      <c r="B4" s="1">
        <v>102</v>
      </c>
      <c r="C4" s="1">
        <v>159</v>
      </c>
      <c r="D4" s="1">
        <v>28</v>
      </c>
      <c r="E4" s="1">
        <v>67</v>
      </c>
      <c r="F4" s="9">
        <f t="shared" ref="F4:F9" si="0">B4/(C4+D4-E4)</f>
        <v>0.85</v>
      </c>
      <c r="G4" s="3"/>
      <c r="H4" s="1" t="s">
        <v>12</v>
      </c>
      <c r="I4" s="4">
        <v>123</v>
      </c>
      <c r="J4" s="4">
        <v>198</v>
      </c>
      <c r="K4" s="4">
        <v>0</v>
      </c>
      <c r="L4" s="6">
        <f t="shared" ref="L4:L9" si="1">I4/(J4-K4)</f>
        <v>0.62121212121212122</v>
      </c>
    </row>
    <row r="5" spans="1:12" ht="20.25">
      <c r="A5" s="1" t="s">
        <v>13</v>
      </c>
      <c r="B5" s="1">
        <v>159</v>
      </c>
      <c r="C5" s="1">
        <v>301</v>
      </c>
      <c r="D5" s="1">
        <v>45</v>
      </c>
      <c r="E5" s="1">
        <v>146</v>
      </c>
      <c r="F5" s="9">
        <f t="shared" si="0"/>
        <v>0.79500000000000004</v>
      </c>
      <c r="G5" s="3"/>
      <c r="H5" s="1" t="s">
        <v>13</v>
      </c>
      <c r="I5" s="4">
        <v>95</v>
      </c>
      <c r="J5" s="4">
        <v>356</v>
      </c>
      <c r="K5" s="4">
        <v>0</v>
      </c>
      <c r="L5" s="6">
        <f t="shared" si="1"/>
        <v>0.26685393258426965</v>
      </c>
    </row>
    <row r="6" spans="1:12" ht="20.25">
      <c r="A6" s="2" t="s">
        <v>14</v>
      </c>
      <c r="B6" s="1">
        <v>164</v>
      </c>
      <c r="C6" s="1">
        <v>205</v>
      </c>
      <c r="D6" s="1">
        <v>51</v>
      </c>
      <c r="E6" s="1">
        <v>63</v>
      </c>
      <c r="F6" s="9">
        <f t="shared" si="0"/>
        <v>0.84974093264248707</v>
      </c>
      <c r="G6" s="3"/>
      <c r="H6" s="1" t="s">
        <v>14</v>
      </c>
      <c r="I6" s="4">
        <v>133</v>
      </c>
      <c r="J6" s="4">
        <v>242</v>
      </c>
      <c r="K6" s="4">
        <v>0</v>
      </c>
      <c r="L6" s="6">
        <f t="shared" si="1"/>
        <v>0.54958677685950408</v>
      </c>
    </row>
    <row r="7" spans="1:12" ht="20.25">
      <c r="A7" s="2" t="s">
        <v>15</v>
      </c>
      <c r="B7" s="1">
        <v>143</v>
      </c>
      <c r="C7" s="1">
        <v>216</v>
      </c>
      <c r="D7" s="1">
        <v>38</v>
      </c>
      <c r="E7" s="1">
        <v>98</v>
      </c>
      <c r="F7" s="9">
        <f t="shared" si="0"/>
        <v>0.91666666666666663</v>
      </c>
      <c r="G7" s="3"/>
      <c r="H7" s="1" t="s">
        <v>15</v>
      </c>
      <c r="I7" s="4">
        <v>132</v>
      </c>
      <c r="J7" s="4">
        <v>249</v>
      </c>
      <c r="K7" s="4">
        <v>0</v>
      </c>
      <c r="L7" s="6">
        <f t="shared" si="1"/>
        <v>0.53012048192771088</v>
      </c>
    </row>
    <row r="8" spans="1:12" ht="20.25">
      <c r="A8" s="2" t="s">
        <v>16</v>
      </c>
      <c r="B8" s="1">
        <v>70</v>
      </c>
      <c r="C8" s="1">
        <v>74</v>
      </c>
      <c r="D8" s="1">
        <v>41</v>
      </c>
      <c r="E8" s="1">
        <v>43</v>
      </c>
      <c r="F8" s="9">
        <f t="shared" si="0"/>
        <v>0.97222222222222221</v>
      </c>
      <c r="G8" s="3"/>
      <c r="H8" s="1" t="s">
        <v>16</v>
      </c>
      <c r="I8" s="4">
        <v>41</v>
      </c>
      <c r="J8" s="4">
        <v>83</v>
      </c>
      <c r="K8" s="4">
        <v>0</v>
      </c>
      <c r="L8" s="6">
        <f t="shared" si="1"/>
        <v>0.49397590361445781</v>
      </c>
    </row>
    <row r="9" spans="1:12" ht="20.25">
      <c r="A9" s="1" t="s">
        <v>17</v>
      </c>
      <c r="B9" s="1">
        <f>B3+B4+B5+B6+B7+B8</f>
        <v>692</v>
      </c>
      <c r="C9" s="1">
        <f>C3+C4+C5+C6+C7+C8</f>
        <v>1017</v>
      </c>
      <c r="D9" s="1">
        <f>D3+D4+D5+D6+D7+D8</f>
        <v>207</v>
      </c>
      <c r="E9" s="1">
        <f>E3+E4+E5+E6+E7+E8</f>
        <v>420</v>
      </c>
      <c r="F9" s="9">
        <f t="shared" si="0"/>
        <v>0.86069651741293529</v>
      </c>
      <c r="G9" s="3"/>
      <c r="H9" s="1" t="s">
        <v>17</v>
      </c>
      <c r="I9" s="4">
        <f>I3+I4+I5+I6+I7+I8</f>
        <v>551</v>
      </c>
      <c r="J9" s="4">
        <f>J3+J4+J5+J6+J7+J8</f>
        <v>1211</v>
      </c>
      <c r="K9" s="4">
        <v>0</v>
      </c>
      <c r="L9" s="6">
        <f t="shared" si="1"/>
        <v>0.45499587118084228</v>
      </c>
    </row>
    <row r="10" spans="1:12" ht="20.25">
      <c r="A10" s="45" t="s">
        <v>43</v>
      </c>
      <c r="B10" s="46"/>
      <c r="C10" s="46"/>
      <c r="D10" s="46"/>
      <c r="E10" s="46"/>
      <c r="F10" s="46"/>
      <c r="G10" s="3"/>
      <c r="H10" s="51" t="s">
        <v>44</v>
      </c>
      <c r="I10" s="52"/>
      <c r="J10" s="52"/>
      <c r="K10" s="52"/>
      <c r="L10" s="52"/>
    </row>
    <row r="11" spans="1:12" ht="20.25">
      <c r="A11" s="12"/>
      <c r="B11" s="13"/>
      <c r="C11" s="13"/>
      <c r="D11" s="13"/>
      <c r="E11" s="13"/>
      <c r="F11" s="13"/>
      <c r="G11" s="3"/>
      <c r="H11" s="14"/>
      <c r="I11" s="15"/>
      <c r="J11" s="15"/>
      <c r="K11" s="15"/>
      <c r="L11" s="15"/>
    </row>
    <row r="12" spans="1:12" ht="20.25">
      <c r="A12" s="12"/>
      <c r="B12" s="13"/>
      <c r="C12" s="13"/>
      <c r="D12" s="13"/>
      <c r="E12" s="13"/>
      <c r="F12" s="13"/>
      <c r="G12" s="3"/>
      <c r="H12" s="18" t="s">
        <v>26</v>
      </c>
      <c r="I12" s="15"/>
      <c r="J12" s="15"/>
      <c r="K12" s="15"/>
      <c r="L12" s="15"/>
    </row>
    <row r="13" spans="1:12" ht="20.25">
      <c r="A13" s="3"/>
      <c r="B13" s="3"/>
      <c r="C13" s="3"/>
      <c r="D13" s="3"/>
      <c r="E13" s="3"/>
      <c r="F13" s="7"/>
      <c r="G13" s="3"/>
      <c r="H13" s="3"/>
      <c r="I13" s="3"/>
      <c r="J13" s="3"/>
      <c r="K13" s="3"/>
      <c r="L13" s="7"/>
    </row>
    <row r="14" spans="1:12" ht="20.25">
      <c r="A14" s="39" t="s">
        <v>18</v>
      </c>
      <c r="B14" s="39"/>
      <c r="C14" s="39"/>
      <c r="D14" s="39"/>
      <c r="E14" s="39"/>
      <c r="F14" s="7"/>
      <c r="G14" s="3"/>
      <c r="H14" s="39" t="s">
        <v>23</v>
      </c>
      <c r="I14" s="39"/>
      <c r="J14" s="39"/>
      <c r="K14" s="39"/>
      <c r="L14" s="39"/>
    </row>
    <row r="15" spans="1:12" ht="20.25">
      <c r="A15" s="10" t="s">
        <v>20</v>
      </c>
      <c r="B15" s="11" t="s">
        <v>22</v>
      </c>
      <c r="C15" s="43" t="s">
        <v>21</v>
      </c>
      <c r="D15" s="43"/>
      <c r="E15" s="11" t="s">
        <v>19</v>
      </c>
      <c r="H15" s="10" t="s">
        <v>20</v>
      </c>
      <c r="I15" s="11" t="s">
        <v>22</v>
      </c>
      <c r="J15" s="43" t="s">
        <v>24</v>
      </c>
      <c r="K15" s="43"/>
      <c r="L15" s="11" t="s">
        <v>25</v>
      </c>
    </row>
    <row r="16" spans="1:12" ht="20.25">
      <c r="A16" s="1" t="s">
        <v>11</v>
      </c>
      <c r="B16" s="16">
        <v>62</v>
      </c>
      <c r="C16" s="44">
        <v>32</v>
      </c>
      <c r="D16" s="44"/>
      <c r="E16" s="17">
        <f>C16/B16</f>
        <v>0.5161290322580645</v>
      </c>
      <c r="H16" s="1" t="s">
        <v>11</v>
      </c>
      <c r="I16" s="16">
        <v>62</v>
      </c>
      <c r="J16" s="44">
        <v>1</v>
      </c>
      <c r="K16" s="44"/>
      <c r="L16" s="17">
        <f>J16/I16</f>
        <v>1.6129032258064516E-2</v>
      </c>
    </row>
    <row r="17" spans="1:12" ht="20.25">
      <c r="A17" s="1" t="s">
        <v>12</v>
      </c>
      <c r="B17" s="16">
        <v>167</v>
      </c>
      <c r="C17" s="44">
        <v>55</v>
      </c>
      <c r="D17" s="44"/>
      <c r="E17" s="17">
        <f t="shared" ref="E17:E22" si="2">C17/B17</f>
        <v>0.32934131736526945</v>
      </c>
      <c r="H17" s="1" t="s">
        <v>12</v>
      </c>
      <c r="I17" s="16">
        <v>167</v>
      </c>
      <c r="J17" s="44">
        <v>27</v>
      </c>
      <c r="K17" s="44"/>
      <c r="L17" s="17">
        <f t="shared" ref="L17:L22" si="3">J17/I17</f>
        <v>0.16167664670658682</v>
      </c>
    </row>
    <row r="18" spans="1:12" ht="20.25">
      <c r="A18" s="1" t="s">
        <v>13</v>
      </c>
      <c r="B18" s="16">
        <v>328</v>
      </c>
      <c r="C18" s="44">
        <v>107</v>
      </c>
      <c r="D18" s="44"/>
      <c r="E18" s="17">
        <f t="shared" si="2"/>
        <v>0.32621951219512196</v>
      </c>
      <c r="H18" s="1" t="s">
        <v>13</v>
      </c>
      <c r="I18" s="16">
        <v>328</v>
      </c>
      <c r="J18" s="44">
        <v>4</v>
      </c>
      <c r="K18" s="44"/>
      <c r="L18" s="17">
        <f t="shared" si="3"/>
        <v>1.2195121951219513E-2</v>
      </c>
    </row>
    <row r="19" spans="1:12" ht="20.25">
      <c r="A19" s="2" t="s">
        <v>14</v>
      </c>
      <c r="B19" s="16">
        <v>215</v>
      </c>
      <c r="C19" s="44">
        <v>92</v>
      </c>
      <c r="D19" s="44"/>
      <c r="E19" s="17">
        <f t="shared" si="2"/>
        <v>0.42790697674418604</v>
      </c>
      <c r="H19" s="2" t="s">
        <v>14</v>
      </c>
      <c r="I19" s="16">
        <v>215</v>
      </c>
      <c r="J19" s="44">
        <v>1</v>
      </c>
      <c r="K19" s="44"/>
      <c r="L19" s="17">
        <f t="shared" si="3"/>
        <v>4.6511627906976744E-3</v>
      </c>
    </row>
    <row r="20" spans="1:12" ht="20.25">
      <c r="A20" s="2" t="s">
        <v>15</v>
      </c>
      <c r="B20" s="16">
        <v>217</v>
      </c>
      <c r="C20" s="44">
        <v>191</v>
      </c>
      <c r="D20" s="44"/>
      <c r="E20" s="17">
        <f t="shared" si="2"/>
        <v>0.88018433179723499</v>
      </c>
      <c r="H20" s="2" t="s">
        <v>15</v>
      </c>
      <c r="I20" s="16">
        <v>217</v>
      </c>
      <c r="J20" s="44">
        <v>2</v>
      </c>
      <c r="K20" s="44"/>
      <c r="L20" s="17">
        <f t="shared" si="3"/>
        <v>9.2165898617511521E-3</v>
      </c>
    </row>
    <row r="21" spans="1:12" ht="20.25">
      <c r="A21" s="2" t="s">
        <v>16</v>
      </c>
      <c r="B21" s="16">
        <v>64</v>
      </c>
      <c r="C21" s="44">
        <v>23</v>
      </c>
      <c r="D21" s="44"/>
      <c r="E21" s="17">
        <f t="shared" si="2"/>
        <v>0.359375</v>
      </c>
      <c r="H21" s="2" t="s">
        <v>16</v>
      </c>
      <c r="I21" s="16">
        <v>64</v>
      </c>
      <c r="J21" s="44">
        <v>3</v>
      </c>
      <c r="K21" s="44"/>
      <c r="L21" s="17">
        <f t="shared" si="3"/>
        <v>4.6875E-2</v>
      </c>
    </row>
    <row r="22" spans="1:12" ht="20.25">
      <c r="A22" s="1" t="s">
        <v>17</v>
      </c>
      <c r="B22" s="16">
        <v>1053</v>
      </c>
      <c r="C22" s="44">
        <v>500</v>
      </c>
      <c r="D22" s="44"/>
      <c r="E22" s="17">
        <f t="shared" si="2"/>
        <v>0.47483380816714149</v>
      </c>
      <c r="H22" s="1" t="s">
        <v>17</v>
      </c>
      <c r="I22" s="16">
        <v>1053</v>
      </c>
      <c r="J22" s="44">
        <v>38</v>
      </c>
      <c r="K22" s="44"/>
      <c r="L22" s="17">
        <f t="shared" si="3"/>
        <v>3.6087369420702751E-2</v>
      </c>
    </row>
    <row r="23" spans="1:12">
      <c r="A23" s="47" t="s">
        <v>27</v>
      </c>
      <c r="B23" s="48"/>
      <c r="C23" s="48"/>
      <c r="D23" s="48"/>
      <c r="E23" s="49"/>
      <c r="H23" s="50" t="s">
        <v>28</v>
      </c>
      <c r="I23" s="50"/>
      <c r="J23" s="50"/>
      <c r="K23" s="50"/>
      <c r="L23" s="50"/>
    </row>
  </sheetData>
  <mergeCells count="24">
    <mergeCell ref="A23:E23"/>
    <mergeCell ref="H23:L23"/>
    <mergeCell ref="J17:K17"/>
    <mergeCell ref="J18:K18"/>
    <mergeCell ref="J19:K19"/>
    <mergeCell ref="J20:K20"/>
    <mergeCell ref="C20:D20"/>
    <mergeCell ref="C21:D21"/>
    <mergeCell ref="C22:D22"/>
    <mergeCell ref="J21:K21"/>
    <mergeCell ref="J22:K22"/>
    <mergeCell ref="C18:D18"/>
    <mergeCell ref="C19:D19"/>
    <mergeCell ref="A1:F1"/>
    <mergeCell ref="H1:L1"/>
    <mergeCell ref="C15:D15"/>
    <mergeCell ref="C16:D16"/>
    <mergeCell ref="C17:D17"/>
    <mergeCell ref="A10:F10"/>
    <mergeCell ref="H10:L10"/>
    <mergeCell ref="H14:L14"/>
    <mergeCell ref="J15:K15"/>
    <mergeCell ref="J16:K16"/>
    <mergeCell ref="A14:E1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0"/>
  <sheetViews>
    <sheetView workbookViewId="0">
      <selection sqref="A1:G12"/>
    </sheetView>
  </sheetViews>
  <sheetFormatPr defaultRowHeight="14.25"/>
  <cols>
    <col min="1" max="1" width="16.375" customWidth="1"/>
    <col min="2" max="2" width="16.25" customWidth="1"/>
    <col min="4" max="4" width="17.5" customWidth="1"/>
    <col min="5" max="5" width="15.25" customWidth="1"/>
    <col min="6" max="6" width="15.125" customWidth="1"/>
    <col min="7" max="7" width="16.25" customWidth="1"/>
  </cols>
  <sheetData>
    <row r="1" spans="1:7" ht="20.25">
      <c r="A1" s="53" t="s">
        <v>29</v>
      </c>
      <c r="B1" s="54"/>
      <c r="C1" s="54"/>
      <c r="D1" s="54"/>
      <c r="E1" s="54"/>
      <c r="F1" s="55"/>
      <c r="G1" s="55"/>
    </row>
    <row r="2" spans="1:7" ht="20.25">
      <c r="A2" s="22" t="s">
        <v>30</v>
      </c>
      <c r="B2" s="22" t="s">
        <v>31</v>
      </c>
      <c r="C2" s="57" t="s">
        <v>32</v>
      </c>
      <c r="D2" s="57"/>
      <c r="E2" s="22" t="s">
        <v>33</v>
      </c>
      <c r="F2" s="23" t="s">
        <v>34</v>
      </c>
      <c r="G2" s="23" t="s">
        <v>35</v>
      </c>
    </row>
    <row r="3" spans="1:7" ht="20.25">
      <c r="A3" s="19" t="s">
        <v>36</v>
      </c>
      <c r="B3" s="19">
        <v>169</v>
      </c>
      <c r="C3" s="56">
        <v>63</v>
      </c>
      <c r="D3" s="56"/>
      <c r="E3" s="24">
        <f>C3/B3</f>
        <v>0.37278106508875741</v>
      </c>
      <c r="F3" s="27">
        <v>28</v>
      </c>
      <c r="G3" s="28">
        <f>F3/B3</f>
        <v>0.16568047337278108</v>
      </c>
    </row>
    <row r="4" spans="1:7" ht="20.25">
      <c r="A4" s="19" t="s">
        <v>37</v>
      </c>
      <c r="B4" s="19">
        <v>345</v>
      </c>
      <c r="C4" s="56">
        <v>176</v>
      </c>
      <c r="D4" s="56"/>
      <c r="E4" s="24">
        <f t="shared" ref="E4:E9" si="0">C4/B4</f>
        <v>0.51014492753623186</v>
      </c>
      <c r="F4" s="25">
        <v>8</v>
      </c>
      <c r="G4" s="26">
        <f t="shared" ref="G4:G9" si="1">F4/B4</f>
        <v>2.318840579710145E-2</v>
      </c>
    </row>
    <row r="5" spans="1:7" ht="20.25">
      <c r="A5" s="20" t="s">
        <v>38</v>
      </c>
      <c r="B5" s="19">
        <v>65</v>
      </c>
      <c r="C5" s="56">
        <v>35</v>
      </c>
      <c r="D5" s="56"/>
      <c r="E5" s="24">
        <f t="shared" si="0"/>
        <v>0.53846153846153844</v>
      </c>
      <c r="F5" s="25">
        <v>3</v>
      </c>
      <c r="G5" s="26">
        <f t="shared" si="1"/>
        <v>4.6153846153846156E-2</v>
      </c>
    </row>
    <row r="6" spans="1:7" ht="20.25">
      <c r="A6" s="21" t="s">
        <v>39</v>
      </c>
      <c r="B6" s="19">
        <v>66</v>
      </c>
      <c r="C6" s="56">
        <v>23</v>
      </c>
      <c r="D6" s="56"/>
      <c r="E6" s="24">
        <f t="shared" si="0"/>
        <v>0.34848484848484851</v>
      </c>
      <c r="F6" s="25">
        <v>4</v>
      </c>
      <c r="G6" s="26">
        <f t="shared" si="1"/>
        <v>6.0606060606060608E-2</v>
      </c>
    </row>
    <row r="7" spans="1:7" ht="20.25">
      <c r="A7" s="21" t="s">
        <v>40</v>
      </c>
      <c r="B7" s="19">
        <v>227</v>
      </c>
      <c r="C7" s="56">
        <v>98</v>
      </c>
      <c r="D7" s="56"/>
      <c r="E7" s="24">
        <f t="shared" si="0"/>
        <v>0.43171806167400884</v>
      </c>
      <c r="F7" s="25">
        <v>3</v>
      </c>
      <c r="G7" s="26">
        <f t="shared" si="1"/>
        <v>1.3215859030837005E-2</v>
      </c>
    </row>
    <row r="8" spans="1:7" ht="20.25">
      <c r="A8" s="21" t="s">
        <v>41</v>
      </c>
      <c r="B8" s="19">
        <v>230</v>
      </c>
      <c r="C8" s="56">
        <v>196</v>
      </c>
      <c r="D8" s="56"/>
      <c r="E8" s="24">
        <f t="shared" si="0"/>
        <v>0.85217391304347823</v>
      </c>
      <c r="F8" s="25">
        <v>2</v>
      </c>
      <c r="G8" s="26">
        <f t="shared" si="1"/>
        <v>8.6956521739130436E-3</v>
      </c>
    </row>
    <row r="9" spans="1:7" ht="20.25">
      <c r="A9" s="19" t="s">
        <v>42</v>
      </c>
      <c r="B9" s="19">
        <f>B3+B4+B5+B6+B7+B8</f>
        <v>1102</v>
      </c>
      <c r="C9" s="56">
        <f>C3+C4+C5+C6+C7+C8</f>
        <v>591</v>
      </c>
      <c r="D9" s="56"/>
      <c r="E9" s="24">
        <f t="shared" si="0"/>
        <v>0.5362976406533575</v>
      </c>
      <c r="F9" s="25">
        <f>F3+F4+F5+F6+F7+F8</f>
        <v>48</v>
      </c>
      <c r="G9" s="26">
        <f t="shared" si="1"/>
        <v>4.3557168784029036E-2</v>
      </c>
    </row>
    <row r="10" spans="1:7">
      <c r="A10" s="47" t="s">
        <v>45</v>
      </c>
      <c r="B10" s="48"/>
      <c r="C10" s="48"/>
      <c r="D10" s="48"/>
      <c r="E10" s="48"/>
      <c r="F10" s="48"/>
      <c r="G10" s="49"/>
    </row>
  </sheetData>
  <mergeCells count="10">
    <mergeCell ref="A1:G1"/>
    <mergeCell ref="A10:G10"/>
    <mergeCell ref="C7:D7"/>
    <mergeCell ref="C8:D8"/>
    <mergeCell ref="C9:D9"/>
    <mergeCell ref="C2:D2"/>
    <mergeCell ref="C3:D3"/>
    <mergeCell ref="C4:D4"/>
    <mergeCell ref="C5:D5"/>
    <mergeCell ref="C6:D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4"/>
  <sheetViews>
    <sheetView tabSelected="1" workbookViewId="0">
      <selection activeCell="L11" sqref="L11"/>
    </sheetView>
  </sheetViews>
  <sheetFormatPr defaultRowHeight="14.25"/>
  <cols>
    <col min="1" max="1" width="25.375" customWidth="1"/>
    <col min="2" max="2" width="19.375" customWidth="1"/>
    <col min="4" max="4" width="18.125" customWidth="1"/>
    <col min="5" max="5" width="16.75" customWidth="1"/>
    <col min="6" max="6" width="18.5" customWidth="1"/>
    <col min="7" max="7" width="19.125" customWidth="1"/>
    <col min="8" max="8" width="20.375" style="33" customWidth="1"/>
    <col min="9" max="9" width="20.375" customWidth="1"/>
    <col min="10" max="10" width="12.25" customWidth="1"/>
    <col min="11" max="11" width="12.875" customWidth="1"/>
  </cols>
  <sheetData>
    <row r="1" spans="1:11" ht="20.25">
      <c r="A1" s="59" t="s">
        <v>52</v>
      </c>
      <c r="B1" s="54"/>
      <c r="C1" s="54"/>
      <c r="D1" s="54"/>
      <c r="E1" s="54"/>
      <c r="F1" s="55"/>
      <c r="G1" s="55"/>
      <c r="H1" s="55"/>
      <c r="I1" s="55"/>
    </row>
    <row r="2" spans="1:11" ht="20.25">
      <c r="A2" s="29" t="s">
        <v>20</v>
      </c>
      <c r="B2" s="29" t="s">
        <v>22</v>
      </c>
      <c r="C2" s="57" t="s">
        <v>21</v>
      </c>
      <c r="D2" s="57"/>
      <c r="E2" s="29" t="s">
        <v>19</v>
      </c>
      <c r="F2" s="23" t="s">
        <v>24</v>
      </c>
      <c r="G2" s="23" t="s">
        <v>23</v>
      </c>
      <c r="H2" s="32" t="s">
        <v>46</v>
      </c>
      <c r="I2" s="31" t="s">
        <v>47</v>
      </c>
      <c r="J2" s="36" t="s">
        <v>49</v>
      </c>
      <c r="K2" s="36" t="s">
        <v>51</v>
      </c>
    </row>
    <row r="3" spans="1:11" ht="20.25">
      <c r="A3" s="21" t="s">
        <v>53</v>
      </c>
      <c r="B3" s="19">
        <v>10</v>
      </c>
      <c r="C3" s="56">
        <v>0</v>
      </c>
      <c r="D3" s="56"/>
      <c r="E3" s="24">
        <f t="shared" ref="E3" si="0">C3/B3</f>
        <v>0</v>
      </c>
      <c r="F3" s="35">
        <v>0</v>
      </c>
      <c r="G3" s="28">
        <f t="shared" ref="G3" si="1">F3/B3</f>
        <v>0</v>
      </c>
      <c r="H3" s="38">
        <v>10</v>
      </c>
      <c r="I3" s="30">
        <f t="shared" ref="I3" si="2">H3/B3</f>
        <v>1</v>
      </c>
      <c r="J3" s="34">
        <v>10</v>
      </c>
      <c r="K3" s="37">
        <f t="shared" ref="K3" si="3">J3/B3</f>
        <v>1</v>
      </c>
    </row>
    <row r="4" spans="1:11">
      <c r="A4" s="58" t="s">
        <v>50</v>
      </c>
      <c r="B4" s="50"/>
      <c r="C4" s="50"/>
      <c r="D4" s="50"/>
      <c r="E4" s="50"/>
      <c r="F4" s="50"/>
      <c r="G4" s="50"/>
      <c r="H4" s="50"/>
      <c r="I4" s="50"/>
      <c r="J4" s="50"/>
      <c r="K4" s="50"/>
    </row>
  </sheetData>
  <mergeCells count="4">
    <mergeCell ref="A4:K4"/>
    <mergeCell ref="A1:I1"/>
    <mergeCell ref="C3:D3"/>
    <mergeCell ref="C2:D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"/>
  <sheetViews>
    <sheetView workbookViewId="0">
      <selection activeCell="A2" sqref="A2:IV21"/>
    </sheetView>
  </sheetViews>
  <sheetFormatPr defaultRowHeight="14.25"/>
  <cols>
    <col min="2" max="2" width="20.25" customWidth="1"/>
    <col min="4" max="4" width="18.375" customWidth="1"/>
    <col min="5" max="5" width="29.5" customWidth="1"/>
    <col min="6" max="6" width="20.125" customWidth="1"/>
    <col min="7" max="7" width="18.25" customWidth="1"/>
    <col min="8" max="8" width="20.875" customWidth="1"/>
    <col min="9" max="9" width="23" customWidth="1"/>
  </cols>
  <sheetData>
    <row r="1" spans="1:9" ht="20.25">
      <c r="A1" s="60" t="s">
        <v>48</v>
      </c>
      <c r="B1" s="54"/>
      <c r="C1" s="54"/>
      <c r="D1" s="54"/>
      <c r="E1" s="54"/>
      <c r="F1" s="55"/>
      <c r="G1" s="55"/>
      <c r="H1" s="55"/>
      <c r="I1" s="55"/>
    </row>
  </sheetData>
  <mergeCells count="1">
    <mergeCell ref="A1:I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2019-11-27T07:06:08Z</dcterms:modified>
</cp:coreProperties>
</file>